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GRA-002.grabs.local\Abteilung$\Technische_Betriebe\Administration\Homepage\Aktuelles\2027\"/>
    </mc:Choice>
  </mc:AlternateContent>
  <xr:revisionPtr revIDLastSave="0" documentId="13_ncr:1_{66AEA590-EAA2-40FB-A9C5-110C364AAA98}" xr6:coauthVersionLast="47" xr6:coauthVersionMax="47" xr10:uidLastSave="{00000000-0000-0000-0000-000000000000}"/>
  <bookViews>
    <workbookView xWindow="53652" yWindow="-2928" windowWidth="30936" windowHeight="16896" xr2:uid="{6D9C759A-B2E4-A144-93E3-119DFB450577}"/>
  </bookViews>
  <sheets>
    <sheet name="Privatkunden und Kleingewerbe" sheetId="3" r:id="rId1"/>
  </sheets>
  <calcPr calcId="191029" concurrentCalc="0"/>
  <webPublishing allowPng="1" targetScreenSize="1024x768" codePage="1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3" l="1"/>
  <c r="E30" i="3"/>
  <c r="I30" i="3"/>
  <c r="E22" i="3"/>
  <c r="I22" i="3"/>
  <c r="E20" i="3"/>
  <c r="I20" i="3"/>
  <c r="I31" i="3"/>
  <c r="E26" i="3"/>
  <c r="I26" i="3"/>
  <c r="I27" i="3"/>
  <c r="E21" i="3"/>
  <c r="I21" i="3"/>
  <c r="E19" i="3"/>
  <c r="I19" i="3"/>
  <c r="E23" i="3"/>
  <c r="I23" i="3"/>
  <c r="I24" i="3"/>
  <c r="E29" i="3"/>
  <c r="I29" i="3"/>
  <c r="E32" i="3"/>
  <c r="I32" i="3"/>
  <c r="I33" i="3"/>
  <c r="I35" i="3"/>
  <c r="I36" i="3"/>
  <c r="I37" i="3"/>
  <c r="H23" i="3"/>
  <c r="F23" i="3"/>
  <c r="F22" i="3"/>
  <c r="H22" i="3"/>
</calcChain>
</file>

<file path=xl/sharedStrings.xml><?xml version="1.0" encoding="utf-8"?>
<sst xmlns="http://schemas.openxmlformats.org/spreadsheetml/2006/main" count="43" uniqueCount="29">
  <si>
    <t>mit jährlichem Verbrauch bis 50'000 kWh</t>
  </si>
  <si>
    <t>Netznutzung</t>
  </si>
  <si>
    <t>Arbeit</t>
  </si>
  <si>
    <t>kWh</t>
  </si>
  <si>
    <t>=</t>
  </si>
  <si>
    <t>Total Netznutzung</t>
  </si>
  <si>
    <t>Energie</t>
  </si>
  <si>
    <t>Total Energie</t>
  </si>
  <si>
    <t>Abgaben</t>
  </si>
  <si>
    <t>Abgabe Gemeinde</t>
  </si>
  <si>
    <t>Abgabe Bund</t>
  </si>
  <si>
    <t>Zwischensumme</t>
  </si>
  <si>
    <t>Monate</t>
  </si>
  <si>
    <t>Grundpreis</t>
  </si>
  <si>
    <t>Monate zu</t>
  </si>
  <si>
    <t>kWh zu</t>
  </si>
  <si>
    <t>Rabatt für schaltbarer Wassererwärmer</t>
  </si>
  <si>
    <t>Rabatt für schaltbare Wärme-/Kältenalge</t>
  </si>
  <si>
    <t>Total Abgaben</t>
  </si>
  <si>
    <t>Ihre Stromkosten (inkl. MwSt.)</t>
  </si>
  <si>
    <t>zuzüglich MwSt. 8.1%</t>
  </si>
  <si>
    <t>Wasserkraftreserven</t>
  </si>
  <si>
    <t>Dürfen die TBG Ihren elektrischen Wassererwärmer (z.B. Boiler) schalten?</t>
  </si>
  <si>
    <t>Dürfen die TBG Ihre elektrische Wärme/Kälteanlage schalten?</t>
  </si>
  <si>
    <t>Solidaritätszuschlag</t>
  </si>
  <si>
    <t>Messtarif pro Messpunkt</t>
  </si>
  <si>
    <t>Tarifrechner für Privatkunden und Kleingewerbe 2027</t>
  </si>
  <si>
    <t>Wie viele Monate beziehen Sie im 2027 Energie von den TBG?</t>
  </si>
  <si>
    <t>Wie viel Energie beziehen Sie im 2027 von den TBG?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</si>
</sst>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&quot;CHF&quot;\ #,##0.00"/>
    <numFmt numFmtId="165" formatCode="_ &quot;Rp./kWh&quot;\ * #,##0.00_ ;_ &quot;Rp./kWh&quot;\ * \-#,##0.00_ ;_ &quot;Rp./kWh&quot;\ * &quot;-&quot;??_ ;_ @_ "/>
    <numFmt numFmtId="166" formatCode="_ &quot;CHF/Mt.&quot;\ * #,##0.00_ ;_ &quot;CHF/Mt.&quot;\ * \-#,##0.00_ ;_ &quot;CHF/Mt.&quot;\ * &quot;-&quot;??_ ;_ @_ "/>
  </numFmts>
  <fonts count="6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b/>
      <sz val="16"/>
      <color theme="1"/>
      <name val="Calibri Light"/>
      <family val="2"/>
      <scheme val="major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2CFD6"/>
        <bgColor indexed="64"/>
      </patternFill>
    </fill>
    <fill>
      <patternFill patternType="solid">
        <fgColor rgb="FF4A3D5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4A3D5C"/>
      </top>
      <bottom/>
      <diagonal/>
    </border>
    <border>
      <left style="medium">
        <color rgb="FF4A3D5C"/>
      </left>
      <right style="medium">
        <color rgb="FF4A3D5C"/>
      </right>
      <top style="medium">
        <color rgb="FF4A3D5C"/>
      </top>
      <bottom style="medium">
        <color rgb="FF4A3D5C"/>
      </bottom>
      <diagonal/>
    </border>
    <border>
      <left/>
      <right/>
      <top/>
      <bottom style="thin">
        <color rgb="FF4A3D5C"/>
      </bottom>
      <diagonal/>
    </border>
    <border>
      <left style="thin">
        <color rgb="FF4A3D5C"/>
      </left>
      <right style="thin">
        <color rgb="FF4A3D5C"/>
      </right>
      <top style="thin">
        <color rgb="FF4A3D5C"/>
      </top>
      <bottom/>
      <diagonal/>
    </border>
    <border>
      <left style="thin">
        <color rgb="FF4A3D5C"/>
      </left>
      <right style="thin">
        <color rgb="FF4A3D5C"/>
      </right>
      <top/>
      <bottom/>
      <diagonal/>
    </border>
    <border>
      <left/>
      <right style="thin">
        <color rgb="FF4A3D5C"/>
      </right>
      <top style="thin">
        <color rgb="FF4A3D5C"/>
      </top>
      <bottom/>
      <diagonal/>
    </border>
    <border>
      <left/>
      <right style="thin">
        <color rgb="FF4A3D5C"/>
      </right>
      <top/>
      <bottom/>
      <diagonal/>
    </border>
    <border>
      <left style="thin">
        <color rgb="FF4A3D5C"/>
      </left>
      <right style="thin">
        <color rgb="FF4A3D5C"/>
      </right>
      <top/>
      <bottom style="thin">
        <color rgb="FF4A3D5C"/>
      </bottom>
      <diagonal/>
    </border>
    <border>
      <left/>
      <right/>
      <top style="thin">
        <color rgb="FF4A3D5C"/>
      </top>
      <bottom style="thin">
        <color rgb="FF4A3D5C"/>
      </bottom>
      <diagonal/>
    </border>
    <border>
      <left/>
      <right style="thin">
        <color rgb="FF4A3D5C"/>
      </right>
      <top style="thin">
        <color rgb="FF4A3D5C"/>
      </top>
      <bottom style="thin">
        <color rgb="FF4A3D5C"/>
      </bottom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/>
    <xf numFmtId="0" fontId="4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165" fontId="5" fillId="0" borderId="0" xfId="0" applyNumberFormat="1" applyFont="1" applyAlignment="1">
      <alignment vertical="center"/>
    </xf>
    <xf numFmtId="165" fontId="5" fillId="0" borderId="9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44" fontId="0" fillId="0" borderId="6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2" fillId="0" borderId="10" xfId="0" applyNumberFormat="1" applyFont="1" applyBorder="1" applyAlignment="1">
      <alignment vertical="center"/>
    </xf>
    <xf numFmtId="44" fontId="0" fillId="0" borderId="0" xfId="0" applyNumberFormat="1" applyAlignment="1">
      <alignment vertical="center"/>
    </xf>
    <xf numFmtId="44" fontId="2" fillId="0" borderId="0" xfId="0" applyNumberFormat="1" applyFont="1" applyAlignment="1">
      <alignment vertical="center"/>
    </xf>
    <xf numFmtId="10" fontId="0" fillId="0" borderId="0" xfId="0" applyNumberFormat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4" fontId="1" fillId="3" borderId="0" xfId="0" applyNumberFormat="1" applyFont="1" applyFill="1" applyAlignment="1">
      <alignment vertical="center"/>
    </xf>
    <xf numFmtId="166" fontId="0" fillId="0" borderId="0" xfId="0" applyNumberFormat="1" applyAlignment="1">
      <alignment vertical="center"/>
    </xf>
    <xf numFmtId="166" fontId="5" fillId="0" borderId="1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A3D5C"/>
      <color rgb="FFD2C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2" lockText="1" noThreeD="1"/>
</file>

<file path=xl/ctrlProps/ctrlProp2.xml><?xml version="1.0" encoding="utf-8"?>
<formControlPr xmlns="http://schemas.microsoft.com/office/spreadsheetml/2009/9/main" objectType="CheckBox" fmlaLink="$G$14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10</xdr:col>
      <xdr:colOff>0</xdr:colOff>
      <xdr:row>14</xdr:row>
      <xdr:rowOff>101600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1227" y="1108364"/>
          <a:ext cx="7542068" cy="1539009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5</xdr:row>
      <xdr:rowOff>72200</xdr:rowOff>
    </xdr:from>
    <xdr:ext cx="3089235" cy="29186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4000" y="1007382"/>
          <a:ext cx="3089235" cy="291866"/>
        </a:xfrm>
        <a:prstGeom prst="roundRect">
          <a:avLst>
            <a:gd name="adj" fmla="val 0"/>
          </a:avLst>
        </a:prstGeom>
        <a:solidFill>
          <a:srgbClr val="D2CFD6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latin typeface="+mj-lt"/>
            </a:rPr>
            <a:t>Bitte</a:t>
          </a:r>
          <a:r>
            <a:rPr lang="en-US" sz="1400" baseline="0">
              <a:latin typeface="+mj-lt"/>
            </a:rPr>
            <a:t> geben Sie Ihre Verbrauchsdaten ein:</a:t>
          </a:r>
          <a:endParaRPr lang="en-US" sz="1400">
            <a:latin typeface="+mj-lt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495300</xdr:colOff>
          <xdr:row>12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495300</xdr:colOff>
          <xdr:row>14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16</xdr:row>
      <xdr:rowOff>0</xdr:rowOff>
    </xdr:from>
    <xdr:to>
      <xdr:col>10</xdr:col>
      <xdr:colOff>0</xdr:colOff>
      <xdr:row>38</xdr:row>
      <xdr:rowOff>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7000" y="3115733"/>
          <a:ext cx="8348133" cy="3048000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15</xdr:row>
      <xdr:rowOff>124409</xdr:rowOff>
    </xdr:from>
    <xdr:ext cx="1369277" cy="29186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4000" y="2986142"/>
          <a:ext cx="1369277" cy="291866"/>
        </a:xfrm>
        <a:prstGeom prst="roundRect">
          <a:avLst>
            <a:gd name="adj" fmla="val 0"/>
          </a:avLst>
        </a:prstGeom>
        <a:solidFill>
          <a:srgbClr val="4A3D5C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solidFill>
                <a:schemeClr val="bg1"/>
              </a:solidFill>
              <a:latin typeface="+mj-lt"/>
            </a:rPr>
            <a:t>Ihre Stromkosten: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71CE-3D57-5740-A5BD-0051C2043FCD}">
  <sheetPr codeName="Sheet3"/>
  <dimension ref="C1:K39"/>
  <sheetViews>
    <sheetView showGridLines="0" tabSelected="1" zoomScale="110" zoomScaleNormal="110" workbookViewId="0">
      <selection activeCell="G32" sqref="G32"/>
    </sheetView>
  </sheetViews>
  <sheetFormatPr baseColWidth="10" defaultColWidth="10.8984375" defaultRowHeight="15.6" x14ac:dyDescent="0.3"/>
  <cols>
    <col min="1" max="2" width="1.59765625" customWidth="1"/>
    <col min="3" max="3" width="12.5" customWidth="1"/>
    <col min="4" max="4" width="34.5" customWidth="1"/>
    <col min="5" max="5" width="6.8984375" customWidth="1"/>
    <col min="6" max="6" width="9.5" customWidth="1"/>
    <col min="7" max="7" width="16.59765625" customWidth="1"/>
    <col min="8" max="8" width="2.8984375" customWidth="1"/>
    <col min="9" max="9" width="12.8984375" customWidth="1"/>
    <col min="10" max="10" width="1.59765625" bestFit="1" customWidth="1"/>
    <col min="11" max="11" width="11.09765625" style="1" customWidth="1"/>
    <col min="12" max="12" width="1.59765625" customWidth="1"/>
  </cols>
  <sheetData>
    <row r="1" spans="3:11" ht="9.9" customHeight="1" x14ac:dyDescent="0.3"/>
    <row r="2" spans="3:11" ht="9.9" customHeight="1" x14ac:dyDescent="0.3"/>
    <row r="3" spans="3:11" ht="21" x14ac:dyDescent="0.4">
      <c r="C3" s="2" t="s">
        <v>26</v>
      </c>
      <c r="D3" s="2"/>
      <c r="K3"/>
    </row>
    <row r="4" spans="3:11" x14ac:dyDescent="0.3">
      <c r="C4" t="s">
        <v>0</v>
      </c>
      <c r="K4"/>
    </row>
    <row r="5" spans="3:11" x14ac:dyDescent="0.3">
      <c r="K5"/>
    </row>
    <row r="6" spans="3:11" x14ac:dyDescent="0.3">
      <c r="K6"/>
    </row>
    <row r="7" spans="3:11" s="3" customFormat="1" ht="20.100000000000001" customHeight="1" thickBot="1" x14ac:dyDescent="0.35">
      <c r="J7" s="4"/>
    </row>
    <row r="8" spans="3:11" s="3" customFormat="1" ht="20.100000000000001" customHeight="1" thickBot="1" x14ac:dyDescent="0.35">
      <c r="C8" s="3" t="s">
        <v>27</v>
      </c>
      <c r="G8" s="6"/>
      <c r="H8" s="3" t="s">
        <v>12</v>
      </c>
      <c r="J8" s="4"/>
    </row>
    <row r="9" spans="3:11" s="3" customFormat="1" ht="5.0999999999999996" customHeight="1" thickBot="1" x14ac:dyDescent="0.35">
      <c r="J9" s="4"/>
    </row>
    <row r="10" spans="3:11" s="3" customFormat="1" ht="20.100000000000001" customHeight="1" thickBot="1" x14ac:dyDescent="0.35">
      <c r="C10" s="3" t="s">
        <v>28</v>
      </c>
      <c r="G10" s="6"/>
      <c r="H10" s="3" t="s">
        <v>3</v>
      </c>
      <c r="J10" s="4"/>
    </row>
    <row r="11" spans="3:11" s="3" customFormat="1" ht="5.0999999999999996" customHeight="1" x14ac:dyDescent="0.3">
      <c r="G11" s="32"/>
      <c r="J11" s="4"/>
    </row>
    <row r="12" spans="3:11" s="3" customFormat="1" ht="20.100000000000001" customHeight="1" x14ac:dyDescent="0.3">
      <c r="C12" s="3" t="s">
        <v>22</v>
      </c>
      <c r="G12" s="7" t="b">
        <v>0</v>
      </c>
      <c r="J12" s="4"/>
    </row>
    <row r="13" spans="3:11" s="3" customFormat="1" ht="5.0999999999999996" customHeight="1" x14ac:dyDescent="0.3">
      <c r="J13" s="4"/>
    </row>
    <row r="14" spans="3:11" s="3" customFormat="1" ht="20.100000000000001" customHeight="1" x14ac:dyDescent="0.3">
      <c r="C14" s="3" t="s">
        <v>23</v>
      </c>
      <c r="G14" s="7" t="b">
        <v>0</v>
      </c>
      <c r="J14" s="4"/>
    </row>
    <row r="15" spans="3:11" s="3" customFormat="1" ht="20.100000000000001" customHeight="1" x14ac:dyDescent="0.3"/>
    <row r="16" spans="3:11" s="3" customFormat="1" ht="20.100000000000001" customHeight="1" x14ac:dyDescent="0.3"/>
    <row r="17" spans="3:10" s="3" customFormat="1" ht="20.100000000000001" customHeight="1" x14ac:dyDescent="0.3">
      <c r="J17" s="4"/>
    </row>
    <row r="18" spans="3:10" s="3" customFormat="1" ht="9.9" customHeight="1" x14ac:dyDescent="0.3">
      <c r="C18" s="9"/>
      <c r="D18" s="9"/>
      <c r="E18" s="9"/>
      <c r="F18" s="9"/>
      <c r="G18" s="9"/>
      <c r="H18" s="9"/>
      <c r="I18" s="9"/>
      <c r="J18" s="4"/>
    </row>
    <row r="19" spans="3:10" s="3" customFormat="1" ht="20.100000000000001" customHeight="1" x14ac:dyDescent="0.3">
      <c r="C19" s="35" t="s">
        <v>1</v>
      </c>
      <c r="D19" s="5" t="s">
        <v>13</v>
      </c>
      <c r="E19" s="10">
        <f>G8</f>
        <v>0</v>
      </c>
      <c r="F19" s="11" t="s">
        <v>14</v>
      </c>
      <c r="G19" s="33">
        <v>10</v>
      </c>
      <c r="H19" s="16" t="s">
        <v>4</v>
      </c>
      <c r="I19" s="23">
        <f>E19*G19</f>
        <v>0</v>
      </c>
      <c r="J19" s="4"/>
    </row>
    <row r="20" spans="3:10" s="3" customFormat="1" ht="20.100000000000001" customHeight="1" x14ac:dyDescent="0.3">
      <c r="C20" s="36"/>
      <c r="D20" s="3" t="s">
        <v>25</v>
      </c>
      <c r="E20" s="12">
        <f>G8</f>
        <v>0</v>
      </c>
      <c r="F20" s="13" t="s">
        <v>14</v>
      </c>
      <c r="G20" s="34">
        <v>8</v>
      </c>
      <c r="H20" s="17" t="s">
        <v>4</v>
      </c>
      <c r="I20" s="24">
        <f>E20*G20</f>
        <v>0</v>
      </c>
      <c r="J20" s="4"/>
    </row>
    <row r="21" spans="3:10" s="3" customFormat="1" ht="20.100000000000001" customHeight="1" x14ac:dyDescent="0.3">
      <c r="C21" s="36"/>
      <c r="D21" s="3" t="s">
        <v>2</v>
      </c>
      <c r="E21" s="12">
        <f>G10</f>
        <v>0</v>
      </c>
      <c r="F21" s="13" t="s">
        <v>15</v>
      </c>
      <c r="G21" s="19">
        <v>12.9</v>
      </c>
      <c r="H21" s="17" t="s">
        <v>4</v>
      </c>
      <c r="I21" s="24">
        <f>E21*G21/100</f>
        <v>0</v>
      </c>
      <c r="J21" s="4"/>
    </row>
    <row r="22" spans="3:10" s="3" customFormat="1" ht="20.100000000000001" customHeight="1" x14ac:dyDescent="0.3">
      <c r="C22" s="36"/>
      <c r="D22" s="3" t="s">
        <v>16</v>
      </c>
      <c r="E22" s="12" t="str">
        <f>IF(G12,G10,"")</f>
        <v/>
      </c>
      <c r="F22" s="13" t="str">
        <f>IF(G12,"kWh zu","")</f>
        <v/>
      </c>
      <c r="G22" s="19">
        <v>-0.2</v>
      </c>
      <c r="H22" s="17" t="str">
        <f>IF(G12,"=","")</f>
        <v/>
      </c>
      <c r="I22" s="24" t="str">
        <f>IF(G12,E22*G22/100,"")</f>
        <v/>
      </c>
      <c r="J22" s="4"/>
    </row>
    <row r="23" spans="3:10" s="3" customFormat="1" ht="20.100000000000001" customHeight="1" x14ac:dyDescent="0.3">
      <c r="C23" s="36"/>
      <c r="D23" s="3" t="s">
        <v>17</v>
      </c>
      <c r="E23" s="12" t="str">
        <f>IF(G14,G10,"")</f>
        <v/>
      </c>
      <c r="F23" s="13" t="str">
        <f>IF(G14,"kWh zu","")</f>
        <v/>
      </c>
      <c r="G23" s="19">
        <v>-0.1</v>
      </c>
      <c r="H23" s="17" t="str">
        <f>IF(G14,"=","")</f>
        <v/>
      </c>
      <c r="I23" s="24" t="str">
        <f>IF(G14,E23*G23/100,"")</f>
        <v/>
      </c>
      <c r="J23" s="4"/>
    </row>
    <row r="24" spans="3:10" s="3" customFormat="1" ht="20.100000000000001" customHeight="1" x14ac:dyDescent="0.3">
      <c r="C24" s="37"/>
      <c r="D24" s="14" t="s">
        <v>5</v>
      </c>
      <c r="E24" s="15"/>
      <c r="F24" s="15"/>
      <c r="G24" s="15"/>
      <c r="H24" s="18"/>
      <c r="I24" s="25">
        <f>SUM(I19:I23)</f>
        <v>0</v>
      </c>
      <c r="J24" s="4"/>
    </row>
    <row r="25" spans="3:10" s="3" customFormat="1" ht="9.9" customHeight="1" x14ac:dyDescent="0.3">
      <c r="I25" s="26"/>
      <c r="J25" s="4"/>
    </row>
    <row r="26" spans="3:10" s="3" customFormat="1" ht="20.100000000000001" customHeight="1" x14ac:dyDescent="0.3">
      <c r="C26" s="35" t="s">
        <v>6</v>
      </c>
      <c r="D26" s="5" t="s">
        <v>2</v>
      </c>
      <c r="E26" s="10">
        <f>G10</f>
        <v>0</v>
      </c>
      <c r="F26" s="11" t="s">
        <v>15</v>
      </c>
      <c r="G26" s="20">
        <v>12.4</v>
      </c>
      <c r="H26" s="16" t="s">
        <v>4</v>
      </c>
      <c r="I26" s="23">
        <f>G26*E26/100</f>
        <v>0</v>
      </c>
      <c r="J26" s="4"/>
    </row>
    <row r="27" spans="3:10" s="3" customFormat="1" ht="20.100000000000001" customHeight="1" x14ac:dyDescent="0.3">
      <c r="C27" s="37"/>
      <c r="D27" s="14" t="s">
        <v>7</v>
      </c>
      <c r="E27" s="15"/>
      <c r="F27" s="15"/>
      <c r="G27" s="15"/>
      <c r="H27" s="18"/>
      <c r="I27" s="25">
        <f>SUM(I26:I26)</f>
        <v>0</v>
      </c>
      <c r="J27" s="4"/>
    </row>
    <row r="28" spans="3:10" s="3" customFormat="1" ht="9.9" customHeight="1" x14ac:dyDescent="0.3">
      <c r="I28" s="26"/>
      <c r="J28" s="4"/>
    </row>
    <row r="29" spans="3:10" s="3" customFormat="1" ht="20.100000000000001" customHeight="1" x14ac:dyDescent="0.3">
      <c r="C29" s="35" t="s">
        <v>8</v>
      </c>
      <c r="D29" s="5" t="s">
        <v>9</v>
      </c>
      <c r="E29" s="10">
        <f>G10</f>
        <v>0</v>
      </c>
      <c r="F29" s="11" t="s">
        <v>15</v>
      </c>
      <c r="G29" s="21">
        <v>1</v>
      </c>
      <c r="H29" s="16" t="s">
        <v>4</v>
      </c>
      <c r="I29" s="23">
        <f>E29*G29/100</f>
        <v>0</v>
      </c>
      <c r="J29" s="4"/>
    </row>
    <row r="30" spans="3:10" s="3" customFormat="1" ht="20.100000000000001" customHeight="1" x14ac:dyDescent="0.3">
      <c r="C30" s="36"/>
      <c r="D30" s="3" t="s">
        <v>21</v>
      </c>
      <c r="E30" s="12">
        <f>G10</f>
        <v>0</v>
      </c>
      <c r="F30" s="13" t="s">
        <v>15</v>
      </c>
      <c r="G30" s="19">
        <v>0.17</v>
      </c>
      <c r="H30" s="17" t="s">
        <v>4</v>
      </c>
      <c r="I30" s="24">
        <f>E30*G30/100</f>
        <v>0</v>
      </c>
      <c r="J30" s="4"/>
    </row>
    <row r="31" spans="3:10" s="3" customFormat="1" ht="20.100000000000001" customHeight="1" x14ac:dyDescent="0.3">
      <c r="C31" s="36"/>
      <c r="D31" s="3" t="s">
        <v>24</v>
      </c>
      <c r="E31" s="12">
        <f>G10</f>
        <v>0</v>
      </c>
      <c r="F31" s="13" t="s">
        <v>15</v>
      </c>
      <c r="G31" s="19">
        <v>0.19</v>
      </c>
      <c r="H31" s="17" t="s">
        <v>4</v>
      </c>
      <c r="I31" s="24">
        <f>E31*G31/100</f>
        <v>0</v>
      </c>
      <c r="J31" s="4"/>
    </row>
    <row r="32" spans="3:10" s="3" customFormat="1" ht="20.100000000000001" customHeight="1" x14ac:dyDescent="0.3">
      <c r="C32" s="36"/>
      <c r="D32" s="3" t="s">
        <v>10</v>
      </c>
      <c r="E32" s="12">
        <f>G10</f>
        <v>0</v>
      </c>
      <c r="F32" s="13" t="s">
        <v>15</v>
      </c>
      <c r="G32" s="22">
        <v>2.2999999999999998</v>
      </c>
      <c r="H32" s="17" t="s">
        <v>4</v>
      </c>
      <c r="I32" s="24">
        <f>E32*G32/100</f>
        <v>0</v>
      </c>
      <c r="J32" s="4"/>
    </row>
    <row r="33" spans="3:11" s="3" customFormat="1" ht="20.100000000000001" customHeight="1" x14ac:dyDescent="0.3">
      <c r="C33" s="37"/>
      <c r="D33" s="14" t="s">
        <v>18</v>
      </c>
      <c r="E33" s="15"/>
      <c r="F33" s="15"/>
      <c r="G33" s="15"/>
      <c r="H33" s="18"/>
      <c r="I33" s="25">
        <f>SUM(I29:I32)</f>
        <v>0</v>
      </c>
      <c r="J33" s="4"/>
    </row>
    <row r="34" spans="3:11" s="3" customFormat="1" ht="9.9" customHeight="1" x14ac:dyDescent="0.3">
      <c r="I34" s="26"/>
      <c r="J34" s="4"/>
    </row>
    <row r="35" spans="3:11" s="3" customFormat="1" ht="20.100000000000001" customHeight="1" x14ac:dyDescent="0.3">
      <c r="C35" s="8" t="s">
        <v>11</v>
      </c>
      <c r="I35" s="27">
        <f>I24+I27+I33</f>
        <v>0</v>
      </c>
      <c r="J35" s="4"/>
    </row>
    <row r="36" spans="3:11" s="3" customFormat="1" ht="20.100000000000001" customHeight="1" x14ac:dyDescent="0.3">
      <c r="C36" s="3" t="s">
        <v>20</v>
      </c>
      <c r="E36" s="28"/>
      <c r="I36" s="26">
        <f>I35*8.1%</f>
        <v>0</v>
      </c>
      <c r="J36" s="4"/>
    </row>
    <row r="37" spans="3:11" s="3" customFormat="1" ht="20.100000000000001" customHeight="1" x14ac:dyDescent="0.3">
      <c r="C37" s="29" t="s">
        <v>19</v>
      </c>
      <c r="D37" s="30"/>
      <c r="E37" s="30"/>
      <c r="F37" s="30"/>
      <c r="G37" s="30"/>
      <c r="H37" s="30"/>
      <c r="I37" s="31">
        <f>SUM(I35:I36)</f>
        <v>0</v>
      </c>
      <c r="J37" s="4"/>
    </row>
    <row r="38" spans="3:11" s="3" customFormat="1" ht="20.100000000000001" customHeight="1" x14ac:dyDescent="0.3">
      <c r="I38" s="26"/>
      <c r="J38" s="4"/>
    </row>
    <row r="39" spans="3:11" x14ac:dyDescent="0.3">
      <c r="K39"/>
    </row>
  </sheetData>
  <mergeCells count="3">
    <mergeCell ref="C19:C24"/>
    <mergeCell ref="C26:C27"/>
    <mergeCell ref="C29:C33"/>
  </mergeCells>
  <pageMargins left="0.7" right="0.7" top="0.75" bottom="0.75" header="0.3" footer="0.3"/>
  <pageSetup paperSize="9" orientation="portrait" verticalDpi="0" r:id="rId1"/>
  <ignoredErrors>
    <ignoredError sqref="E21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6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Privatkunden und Kleingewerbe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Tarifrechner</dc:title>
  <dc:creator>Marc Handlery</dc:creator>
  <cp:keywords/>
  <cp:lastModifiedBy>Gaspar Rita GRABS</cp:lastModifiedBy>
  <dcterms:created xsi:type="dcterms:W3CDTF">2020-04-22T09:35:29Z</dcterms:created>
  <dcterms:modified xsi:type="dcterms:W3CDTF">2026-09-04T05:48:35Z</dcterms:modified>
</cp:coreProperties>
</file>